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545" windowHeight="12795" tabRatio="641" firstSheet="1" activeTab="1"/>
  </bookViews>
  <sheets>
    <sheet name="J105, class spin" sheetId="1" r:id="rId1"/>
    <sheet name="Sport boat calculations" sheetId="3" r:id="rId2"/>
  </sheets>
  <definedNames>
    <definedName name="_xlnm.Print_Area" localSheetId="1">'Sport boat calculations'!$A$1:$E$34</definedName>
  </definedNames>
  <calcPr calcId="145621"/>
</workbook>
</file>

<file path=xl/calcChain.xml><?xml version="1.0" encoding="utf-8"?>
<calcChain xmlns="http://schemas.openxmlformats.org/spreadsheetml/2006/main">
  <c r="D34" i="3" l="1"/>
  <c r="E34" i="3" s="1"/>
  <c r="D31" i="3"/>
  <c r="E31" i="3" s="1"/>
  <c r="D24" i="3"/>
  <c r="D33" i="3" s="1"/>
  <c r="E33" i="3" s="1"/>
  <c r="D21" i="3"/>
  <c r="B22" i="1"/>
  <c r="B21" i="1"/>
  <c r="B10" i="1"/>
  <c r="D32" i="3" l="1"/>
  <c r="E32" i="3" s="1"/>
</calcChain>
</file>

<file path=xl/sharedStrings.xml><?xml version="1.0" encoding="utf-8"?>
<sst xmlns="http://schemas.openxmlformats.org/spreadsheetml/2006/main" count="71" uniqueCount="68">
  <si>
    <t xml:space="preserve">Upwind: </t>
  </si>
  <si>
    <t xml:space="preserve">Downwind: </t>
  </si>
  <si>
    <t>SA:  Sail Area in Square Feet</t>
  </si>
  <si>
    <t>D:  Displacement in Cubic Feet</t>
  </si>
  <si>
    <t xml:space="preserve">The following is the formula used to calculate The SA/D Ratio:    </t>
  </si>
  <si>
    <r>
      <t> SA / D  = Sail Area / ( DV )</t>
    </r>
    <r>
      <rPr>
        <vertAlign val="superscript"/>
        <sz val="10"/>
        <color indexed="8"/>
        <rFont val="Arial"/>
        <family val="2"/>
      </rPr>
      <t xml:space="preserve"> 2/3</t>
    </r>
  </si>
  <si>
    <t>Displacement/Length:</t>
  </si>
  <si>
    <t>Sail area/Displacement:</t>
  </si>
  <si>
    <t> The following is the formula used to calculate The D/L Ratio:</t>
  </si>
  <si>
    <t>LWL:  Boat Length at Water Line</t>
  </si>
  <si>
    <t>D:  Displacement in Log Tons</t>
  </si>
  <si>
    <t>Long Tons  = Pounds / 2240</t>
  </si>
  <si>
    <r>
      <t>D / L = Displacement / ( 0.01 * LWL )</t>
    </r>
    <r>
      <rPr>
        <vertAlign val="superscript"/>
        <sz val="10"/>
        <rFont val="Arial"/>
        <family val="2"/>
      </rPr>
      <t>3</t>
    </r>
  </si>
  <si>
    <r>
      <t xml:space="preserve">Displacement should be entered as pounds of displacement. </t>
    </r>
    <r>
      <rPr>
        <i/>
        <sz val="10"/>
        <rFont val="Arial"/>
        <family val="2"/>
      </rPr>
      <t/>
    </r>
  </si>
  <si>
    <t>Displacement ratios for sailboats</t>
  </si>
  <si>
    <t>Boat type:</t>
  </si>
  <si>
    <t>feet</t>
  </si>
  <si>
    <t>pounds</t>
  </si>
  <si>
    <t>square feet</t>
  </si>
  <si>
    <t>Displacement:</t>
  </si>
  <si>
    <t>Length at water line:</t>
  </si>
  <si>
    <t>http://www.sailingusa.info/cal__sad_ratio.htm</t>
  </si>
  <si>
    <t>http://www.sailingusa.info/cal__dl_ratio.htm</t>
  </si>
  <si>
    <t xml:space="preserve">DV:  The Displacement Volume in cubic feet.  </t>
  </si>
  <si>
    <t xml:space="preserve"> = ( Long Tons of Displacement * 2240 ) / 64</t>
  </si>
  <si>
    <t xml:space="preserve">Displacement Volume in Cubic Feet </t>
  </si>
  <si>
    <t xml:space="preserve"> = Weight in Pounds / 64 </t>
  </si>
  <si>
    <t>J-105</t>
  </si>
  <si>
    <t>Main sail area:</t>
  </si>
  <si>
    <t>Spinnaker sail area:</t>
  </si>
  <si>
    <t>Head sail area (100%):</t>
  </si>
  <si>
    <t>Class asym</t>
  </si>
  <si>
    <t>“Sport boat rule” - Compliance form</t>
  </si>
  <si>
    <t>Vessel measurements and data</t>
  </si>
  <si>
    <t>Area of the largest spinnaker as determined by the sail’s maker</t>
  </si>
  <si>
    <t>Displacement in pounds (DISPL LBS) from the PHRF certificate</t>
  </si>
  <si>
    <t>Length at water line (LWL) from the PHRF certificate</t>
  </si>
  <si>
    <t>Sprit length (TPS) from the PHRF certificate</t>
  </si>
  <si>
    <t>Enter data below</t>
  </si>
  <si>
    <t xml:space="preserve"> 'J' from the PHRF certificate</t>
  </si>
  <si>
    <t xml:space="preserve"> "I" from the PHRF certificate</t>
  </si>
  <si>
    <t xml:space="preserve"> "P" from the PHRF certificate</t>
  </si>
  <si>
    <t xml:space="preserve"> "E" from the PHRF certificate</t>
  </si>
  <si>
    <t>Sport boat compliance</t>
  </si>
  <si>
    <t>Boat type</t>
  </si>
  <si>
    <t>Boat Name</t>
  </si>
  <si>
    <t>Yacht club you represent</t>
  </si>
  <si>
    <r>
      <t>(P x E x 0.5) which do not take into account jib overlap or mainsail roach.  Dimensions used shall be as noted on the</t>
    </r>
    <r>
      <rPr>
        <sz val="10"/>
        <color rgb="FF000000"/>
        <rFont val="Arial"/>
        <family val="2"/>
      </rPr>
      <t xml:space="preserve"> vessel’s current PHRF certificate.</t>
    </r>
  </si>
  <si>
    <r>
      <rPr>
        <b/>
        <sz val="10"/>
        <rFont val="Arial"/>
        <family val="2"/>
      </rPr>
      <t>Criteria #4 -</t>
    </r>
    <r>
      <rPr>
        <sz val="10"/>
        <rFont val="Arial"/>
        <family val="2"/>
      </rPr>
      <t xml:space="preserve"> A sprit length (TPS), as noted on the current PHRF certificate, more than 50 percent of J.</t>
    </r>
  </si>
  <si>
    <r>
      <rPr>
        <sz val="7"/>
        <color rgb="FF000000"/>
        <rFont val="Arial"/>
        <family val="2"/>
      </rPr>
      <t xml:space="preserve"> </t>
    </r>
    <r>
      <rPr>
        <b/>
        <sz val="10"/>
        <rFont val="Arial"/>
        <family val="2"/>
      </rPr>
      <t>Criteria #3 -</t>
    </r>
    <r>
      <rPr>
        <sz val="10"/>
        <rFont val="Arial"/>
        <family val="2"/>
      </rPr>
      <t xml:space="preserve"> Downwind Sail Area-Displacement Ratio greater than 75.  Downwind Sail Area-Displacement Ratio shall be calculated using the area, in square feet, of the main plus the largest spinnaker, as determined by the calculation noted below, and the empty weight in pounds </t>
    </r>
    <r>
      <rPr>
        <sz val="10"/>
        <color rgb="FF000000"/>
        <rFont val="Arial"/>
        <family val="2"/>
      </rPr>
      <t>(DISPL LBS) of the vessel as noted on the current PHRF certificate.  Downwind Sail Area-Displacement Ratio shall be calculated as  </t>
    </r>
    <r>
      <rPr>
        <b/>
        <sz val="10"/>
        <color rgb="FF000000"/>
        <rFont val="Arial"/>
        <family val="2"/>
      </rPr>
      <t>SA/D  = Sail Area/(DV)</t>
    </r>
    <r>
      <rPr>
        <b/>
        <vertAlign val="superscript"/>
        <sz val="10"/>
        <color rgb="FF000000"/>
        <rFont val="Arial"/>
        <family val="2"/>
      </rPr>
      <t>2/3</t>
    </r>
    <r>
      <rPr>
        <vertAlign val="superscript"/>
        <sz val="10"/>
        <color rgb="FF000000"/>
        <rFont val="Arial"/>
        <family val="2"/>
      </rPr>
      <t xml:space="preserve"> </t>
    </r>
  </si>
  <si>
    <r>
      <rPr>
        <b/>
        <sz val="10"/>
        <rFont val="Arial"/>
        <family val="2"/>
      </rPr>
      <t>Criteria #2 -</t>
    </r>
    <r>
      <rPr>
        <sz val="10"/>
        <rFont val="Arial"/>
        <family val="2"/>
      </rPr>
      <t xml:space="preserve"> Upwind sail area/displacement ratio greater than 30.  Upwind Sail Area-Displacement Ratio shall be calculated using the area, in square feet, of the main plus the fore-triangle area, as determined by the calculation noted below, and the empty weight in pounds </t>
    </r>
    <r>
      <rPr>
        <sz val="10"/>
        <color rgb="FF000000"/>
        <rFont val="Arial"/>
        <family val="2"/>
      </rPr>
      <t>(DISPL LBS) of the vessel as noted on the current PHRF certificate.  Upwind Sail Area-Displacement Ratio shall be calculated as  </t>
    </r>
    <r>
      <rPr>
        <b/>
        <sz val="10"/>
        <color rgb="FF000000"/>
        <rFont val="Arial"/>
        <family val="2"/>
      </rPr>
      <t>SA/D  = Sail Area/(DV)</t>
    </r>
    <r>
      <rPr>
        <b/>
        <vertAlign val="superscript"/>
        <sz val="10"/>
        <color rgb="FF000000"/>
        <rFont val="Arial"/>
        <family val="2"/>
      </rPr>
      <t>2/3</t>
    </r>
  </si>
  <si>
    <r>
      <rPr>
        <b/>
        <sz val="10"/>
        <rFont val="Arial"/>
        <family val="2"/>
      </rPr>
      <t>Criteria #1 -</t>
    </r>
    <r>
      <rPr>
        <sz val="10"/>
        <rFont val="Arial"/>
        <family val="2"/>
      </rPr>
      <t xml:space="preserve"> Displacement-Length Ratio less than 100.  Displacement-Length Ratio shall be calculated using the empty weight in pounds (DISPL LBS) and the length at water line (LWL) of the vessel; both values shall be as noted on the current PHRF certificate. Displacement-Length Ratio shall be calculated as </t>
    </r>
    <r>
      <rPr>
        <b/>
        <sz val="10"/>
        <rFont val="Arial"/>
        <family val="2"/>
      </rPr>
      <t>D/L = (DISPL/2240) / (0.01 * LWL)</t>
    </r>
    <r>
      <rPr>
        <b/>
        <vertAlign val="superscript"/>
        <sz val="10"/>
        <rFont val="Arial"/>
        <family val="2"/>
      </rPr>
      <t>3</t>
    </r>
  </si>
  <si>
    <t>NOTES:</t>
  </si>
  <si>
    <t>The sail areas are computed using the fore-triangle area (I x J x 0.5) and mainsail area</t>
  </si>
  <si>
    <r>
      <rPr>
        <b/>
        <sz val="10"/>
        <rFont val="Arial"/>
        <family val="2"/>
      </rPr>
      <t>Criteria #1</t>
    </r>
    <r>
      <rPr>
        <sz val="10"/>
        <rFont val="Arial"/>
        <family val="2"/>
      </rPr>
      <t xml:space="preserve"> - Displacement-Length Ratio less than 100</t>
    </r>
  </si>
  <si>
    <r>
      <rPr>
        <b/>
        <sz val="10"/>
        <rFont val="Arial"/>
        <family val="2"/>
      </rPr>
      <t>Criteria #2</t>
    </r>
    <r>
      <rPr>
        <sz val="10"/>
        <rFont val="Arial"/>
        <family val="2"/>
      </rPr>
      <t xml:space="preserve"> - Sail area/Displacement Upwind greater than 30</t>
    </r>
  </si>
  <si>
    <r>
      <rPr>
        <b/>
        <sz val="10"/>
        <rFont val="Arial"/>
        <family val="2"/>
      </rPr>
      <t>Criteria #3</t>
    </r>
    <r>
      <rPr>
        <sz val="10"/>
        <rFont val="Arial"/>
        <family val="2"/>
      </rPr>
      <t xml:space="preserve"> - Sail area/Displacement Downwind greater than 75</t>
    </r>
  </si>
  <si>
    <r>
      <rPr>
        <b/>
        <sz val="10"/>
        <rFont val="Arial"/>
        <family val="2"/>
      </rPr>
      <t>Criteria #4</t>
    </r>
    <r>
      <rPr>
        <sz val="10"/>
        <rFont val="Arial"/>
        <family val="2"/>
      </rPr>
      <t xml:space="preserve"> - Sprit pole length greater tha 50% of "J"</t>
    </r>
  </si>
  <si>
    <t>Calculated from entries</t>
  </si>
  <si>
    <t>Area of the fore-triangle (I x J x 0.5), calculated from entries above</t>
  </si>
  <si>
    <t>Area of the mainsail (P x E x 0.5), calculated from entries above</t>
  </si>
  <si>
    <t xml:space="preserve">If there are 3 or 4 "YES" answers below you ARE a sport boat. </t>
  </si>
  <si>
    <t>Calculated from entries above</t>
  </si>
  <si>
    <t>Name</t>
  </si>
  <si>
    <t>Type</t>
  </si>
  <si>
    <t>Club</t>
  </si>
  <si>
    <t xml:space="preserve">To be eligible to participating in any JSA PHRF event, vessels shall be a monohull and shall not be classified as a “sport boat”.  </t>
  </si>
  <si>
    <t>A vessel will be considered a sport boat if it meets three or four of the following criteria: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</si>
</sst>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font>
      <sz val="10"/>
      <name val="Arial"/>
    </font>
    <font>
      <sz val="10"/>
      <name val="Arial"/>
      <family val="2"/>
    </font>
    <font>
      <sz val="10"/>
      <color indexed="8"/>
      <name val="Arial"/>
      <family val="2"/>
    </font>
    <font>
      <vertAlign val="superscript"/>
      <sz val="10"/>
      <color indexed="8"/>
      <name val="Arial"/>
      <family val="2"/>
    </font>
    <font>
      <sz val="12"/>
      <name val="Arial"/>
      <family val="2"/>
    </font>
    <font>
      <b/>
      <sz val="12"/>
      <name val="Arial"/>
      <family val="2"/>
    </font>
    <font>
      <b/>
      <sz val="10"/>
      <name val="Arial"/>
      <family val="2"/>
    </font>
    <font>
      <sz val="7.5"/>
      <name val="Times New Roman"/>
      <family val="1"/>
    </font>
    <font>
      <sz val="12"/>
      <name val="Arial"/>
      <family val="2"/>
    </font>
    <font>
      <vertAlign val="superscript"/>
      <sz val="10"/>
      <name val="Arial"/>
      <family val="2"/>
    </font>
    <font>
      <i/>
      <sz val="10"/>
      <name val="Arial"/>
      <family val="2"/>
    </font>
    <font>
      <b/>
      <sz val="18"/>
      <name val="Arial"/>
      <family val="2"/>
    </font>
    <font>
      <b/>
      <u/>
      <sz val="18"/>
      <name val="Arial"/>
      <family val="2"/>
    </font>
    <font>
      <sz val="8"/>
      <name val="Arial"/>
      <family val="2"/>
    </font>
    <font>
      <u/>
      <sz val="10"/>
      <color indexed="12"/>
      <name val="Arial"/>
      <family val="2"/>
    </font>
    <font>
      <i/>
      <sz val="12"/>
      <name val="Arial"/>
      <family val="2"/>
    </font>
    <font>
      <sz val="10"/>
      <color rgb="FFFF0000"/>
      <name val="Arial"/>
      <family val="2"/>
    </font>
    <font>
      <sz val="10"/>
      <name val="Times New Roman"/>
      <family val="1"/>
    </font>
    <font>
      <b/>
      <vertAlign val="superscript"/>
      <sz val="10"/>
      <name val="Arial"/>
      <family val="2"/>
    </font>
    <font>
      <sz val="10"/>
      <color rgb="FF000000"/>
      <name val="Arial"/>
      <family val="2"/>
    </font>
    <font>
      <sz val="7"/>
      <color rgb="FF000000"/>
      <name val="Arial"/>
      <family val="2"/>
    </font>
    <font>
      <b/>
      <sz val="10"/>
      <color rgb="FF000000"/>
      <name val="Arial"/>
      <family val="2"/>
    </font>
    <font>
      <b/>
      <vertAlign val="superscript"/>
      <sz val="10"/>
      <color rgb="FF000000"/>
      <name val="Arial"/>
      <family val="2"/>
    </font>
    <font>
      <vertAlign val="superscript"/>
      <sz val="10"/>
      <color rgb="FF000000"/>
      <name val="Arial"/>
      <family val="2"/>
    </font>
    <font>
      <sz val="9"/>
      <name val="Arial"/>
      <family val="2"/>
    </font>
    <font>
      <sz val="11"/>
      <name val="Arial"/>
      <family val="2"/>
    </font>
    <font>
      <b/>
      <i/>
      <sz val="10"/>
      <name val="Arial"/>
      <family val="2"/>
    </font>
    <font>
      <u/>
      <sz val="28"/>
      <name val="Times New Roman"/>
      <family val="1"/>
    </font>
    <font>
      <b/>
      <i/>
      <sz val="10"/>
      <color rgb="FF0070C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59">
    <xf numFmtId="0" fontId="0" fillId="0" borderId="0" xfId="0"/>
    <xf numFmtId="0" fontId="0" fillId="0" borderId="0" xfId="0" applyAlignment="1">
      <alignment horizontal="left" indent="2"/>
    </xf>
    <xf numFmtId="0" fontId="1" fillId="0" borderId="0" xfId="0" applyFont="1"/>
    <xf numFmtId="0" fontId="1" fillId="0" borderId="0" xfId="0" applyFont="1" applyAlignment="1">
      <alignment horizontal="left" indent="2"/>
    </xf>
    <xf numFmtId="0" fontId="2" fillId="0" borderId="0" xfId="0" applyFont="1" applyAlignment="1">
      <alignment horizontal="left" indent="2"/>
    </xf>
    <xf numFmtId="0" fontId="4" fillId="0" borderId="0" xfId="0" applyFont="1"/>
    <xf numFmtId="0" fontId="5" fillId="0" borderId="0" xfId="0" applyFont="1"/>
    <xf numFmtId="0" fontId="6" fillId="0" borderId="0" xfId="0" applyFont="1"/>
    <xf numFmtId="0" fontId="7" fillId="0" borderId="0" xfId="0" applyFont="1" applyAlignment="1">
      <alignment horizontal="left" indent="1"/>
    </xf>
    <xf numFmtId="0" fontId="8" fillId="0" borderId="0" xfId="0" applyFont="1"/>
    <xf numFmtId="0" fontId="11" fillId="0" borderId="0" xfId="0" applyFont="1"/>
    <xf numFmtId="0" fontId="5" fillId="0" borderId="0" xfId="0" applyFont="1" applyAlignment="1">
      <alignment horizontal="right" vertical="center"/>
    </xf>
    <xf numFmtId="164" fontId="5" fillId="0" borderId="0" xfId="0" applyNumberFormat="1" applyFont="1" applyAlignment="1">
      <alignment horizontal="left" vertical="center"/>
    </xf>
    <xf numFmtId="1" fontId="5" fillId="0" borderId="0" xfId="0" applyNumberFormat="1" applyFont="1" applyAlignment="1">
      <alignment horizontal="left" vertical="center"/>
    </xf>
    <xf numFmtId="0" fontId="12" fillId="0" borderId="0" xfId="0" applyFont="1"/>
    <xf numFmtId="0" fontId="8" fillId="0" borderId="0" xfId="0" applyFont="1" applyAlignment="1">
      <alignment horizontal="center"/>
    </xf>
    <xf numFmtId="0" fontId="1" fillId="0" borderId="0" xfId="0" applyFont="1" applyAlignment="1">
      <alignment horizontal="left" indent="3"/>
    </xf>
    <xf numFmtId="0" fontId="1" fillId="0" borderId="0" xfId="0" applyFont="1" applyAlignment="1">
      <alignment horizontal="left" indent="4"/>
    </xf>
    <xf numFmtId="0" fontId="14" fillId="0" borderId="0" xfId="1" applyAlignment="1" applyProtection="1">
      <alignment horizontal="left" indent="3"/>
    </xf>
    <xf numFmtId="0" fontId="2" fillId="0" borderId="0" xfId="0" applyFont="1" applyAlignment="1">
      <alignment horizontal="left" indent="3"/>
    </xf>
    <xf numFmtId="0" fontId="2" fillId="0" borderId="0" xfId="0" applyFont="1" applyAlignment="1">
      <alignment horizontal="left" indent="4"/>
    </xf>
    <xf numFmtId="164" fontId="5" fillId="0" borderId="0" xfId="0" applyNumberFormat="1" applyFont="1" applyAlignment="1">
      <alignment horizontal="left"/>
    </xf>
    <xf numFmtId="0" fontId="17" fillId="0" borderId="0" xfId="0" applyFont="1" applyAlignment="1">
      <alignment horizontal="left" vertical="center" indent="2"/>
    </xf>
    <xf numFmtId="0" fontId="0" fillId="0" borderId="0" xfId="0" applyAlignment="1">
      <alignment horizontal="center"/>
    </xf>
    <xf numFmtId="0" fontId="0" fillId="0" borderId="0" xfId="0" applyAlignment="1">
      <alignment horizontal="left"/>
    </xf>
    <xf numFmtId="0" fontId="1" fillId="0" borderId="0" xfId="0" applyFont="1" applyAlignment="1">
      <alignment horizontal="left"/>
    </xf>
    <xf numFmtId="0" fontId="1" fillId="0" borderId="0" xfId="0" quotePrefix="1" applyFont="1" applyAlignment="1">
      <alignment horizontal="left"/>
    </xf>
    <xf numFmtId="0" fontId="0" fillId="2" borderId="0" xfId="0" applyFill="1"/>
    <xf numFmtId="0" fontId="15" fillId="0" borderId="0" xfId="0" applyFont="1" applyAlignment="1">
      <alignment horizontal="center"/>
    </xf>
    <xf numFmtId="0" fontId="12" fillId="0" borderId="0" xfId="0" applyFont="1" applyAlignment="1">
      <alignment horizontal="center"/>
    </xf>
    <xf numFmtId="0" fontId="1" fillId="0" borderId="0" xfId="0" applyFont="1" applyAlignment="1">
      <alignment horizontal="left" vertical="center"/>
    </xf>
    <xf numFmtId="0" fontId="24" fillId="0" borderId="0" xfId="0" applyFont="1" applyAlignment="1">
      <alignment horizontal="center"/>
    </xf>
    <xf numFmtId="0" fontId="16" fillId="0" borderId="0" xfId="0" applyFont="1" applyBorder="1" applyAlignment="1">
      <alignment horizontal="center"/>
    </xf>
    <xf numFmtId="0" fontId="1" fillId="2" borderId="0" xfId="0" applyFont="1" applyFill="1" applyAlignment="1">
      <alignment horizontal="left"/>
    </xf>
    <xf numFmtId="0" fontId="0" fillId="2" borderId="2" xfId="0" applyFill="1" applyBorder="1" applyAlignment="1" applyProtection="1">
      <alignment horizontal="center"/>
    </xf>
    <xf numFmtId="2" fontId="25" fillId="2" borderId="2" xfId="0" applyNumberFormat="1" applyFont="1" applyFill="1" applyBorder="1" applyAlignment="1" applyProtection="1">
      <alignment horizontal="center"/>
    </xf>
    <xf numFmtId="2" fontId="25" fillId="2" borderId="2" xfId="0" applyNumberFormat="1" applyFont="1" applyFill="1" applyBorder="1" applyAlignment="1" applyProtection="1">
      <alignment horizontal="center" vertical="center"/>
    </xf>
    <xf numFmtId="0" fontId="25" fillId="2" borderId="3" xfId="0" applyFont="1" applyFill="1" applyBorder="1" applyAlignment="1" applyProtection="1">
      <alignment horizontal="center"/>
    </xf>
    <xf numFmtId="0" fontId="6" fillId="3" borderId="2" xfId="0" applyFont="1" applyFill="1" applyBorder="1" applyAlignment="1" applyProtection="1">
      <alignment horizontal="center"/>
    </xf>
    <xf numFmtId="0" fontId="6" fillId="3" borderId="3" xfId="0" applyFont="1" applyFill="1" applyBorder="1" applyAlignment="1" applyProtection="1">
      <alignment horizontal="center"/>
    </xf>
    <xf numFmtId="0" fontId="16" fillId="0" borderId="1" xfId="0" applyFont="1" applyBorder="1" applyAlignment="1" applyProtection="1">
      <alignment horizontal="center"/>
      <protection locked="0"/>
    </xf>
    <xf numFmtId="0" fontId="16" fillId="0" borderId="2" xfId="0" applyFont="1" applyBorder="1" applyAlignment="1" applyProtection="1">
      <alignment horizontal="center"/>
      <protection locked="0"/>
    </xf>
    <xf numFmtId="0" fontId="16" fillId="0" borderId="3" xfId="0" applyFont="1" applyBorder="1" applyAlignment="1" applyProtection="1">
      <alignment horizontal="center"/>
      <protection locked="0"/>
    </xf>
    <xf numFmtId="0" fontId="14" fillId="0" borderId="0" xfId="1" applyAlignment="1" applyProtection="1">
      <alignment horizontal="left" indent="3"/>
    </xf>
    <xf numFmtId="0" fontId="2" fillId="0" borderId="0" xfId="0" applyFont="1" applyAlignment="1">
      <alignment horizontal="left" wrapText="1" indent="2"/>
    </xf>
    <xf numFmtId="0" fontId="8" fillId="0" borderId="0" xfId="0" applyFont="1" applyAlignment="1">
      <alignment horizontal="left"/>
    </xf>
    <xf numFmtId="0" fontId="1" fillId="0" borderId="0" xfId="0" applyFont="1" applyAlignment="1">
      <alignment horizontal="left" vertical="center"/>
    </xf>
    <xf numFmtId="0" fontId="26" fillId="0" borderId="0" xfId="0" applyFont="1" applyAlignment="1">
      <alignment horizontal="center" vertical="center" wrapText="1"/>
    </xf>
    <xf numFmtId="0" fontId="28" fillId="0" borderId="1" xfId="0" applyFont="1" applyBorder="1" applyAlignment="1">
      <alignment horizontal="center" wrapText="1"/>
    </xf>
    <xf numFmtId="0" fontId="28" fillId="0" borderId="2" xfId="0" applyFont="1" applyBorder="1" applyAlignment="1">
      <alignment horizont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 fillId="0" borderId="0" xfId="0" applyFont="1" applyAlignment="1">
      <alignment horizontal="left" vertical="center" wrapText="1" indent="3"/>
    </xf>
    <xf numFmtId="0" fontId="1" fillId="0" borderId="0" xfId="0" applyFont="1" applyAlignment="1">
      <alignment horizontal="left"/>
    </xf>
    <xf numFmtId="0" fontId="27" fillId="0" borderId="0" xfId="0" applyFont="1" applyAlignment="1">
      <alignment horizontal="center" vertical="center"/>
    </xf>
    <xf numFmtId="0" fontId="1" fillId="0" borderId="0" xfId="0" applyFont="1" applyAlignment="1">
      <alignment horizontal="left" vertical="center" wrapText="1" indent="2"/>
    </xf>
    <xf numFmtId="0" fontId="19" fillId="0" borderId="0" xfId="0" applyFont="1" applyAlignment="1">
      <alignment horizontal="left" vertical="center" wrapText="1" indent="2"/>
    </xf>
    <xf numFmtId="0" fontId="6" fillId="0" borderId="0" xfId="0" applyFont="1" applyAlignment="1">
      <alignment horizontal="left" vertical="center" wrapText="1" indent="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ilingusa.info/cal__dl_ratio.htm" TargetMode="External"/><Relationship Id="rId1" Type="http://schemas.openxmlformats.org/officeDocument/2006/relationships/hyperlink" Target="http://www.sailingusa.info/cal__sad_ratio.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B38" sqref="B38"/>
    </sheetView>
  </sheetViews>
  <sheetFormatPr defaultRowHeight="12.75"/>
  <cols>
    <col min="1" max="1" width="28.85546875" customWidth="1"/>
    <col min="2" max="2" width="16.42578125" customWidth="1"/>
    <col min="3" max="3" width="14.28515625" customWidth="1"/>
    <col min="4" max="4" width="21.140625" customWidth="1"/>
  </cols>
  <sheetData>
    <row r="1" spans="1:4" s="10" customFormat="1" ht="23.25">
      <c r="A1" s="14" t="s">
        <v>14</v>
      </c>
    </row>
    <row r="2" spans="1:4" s="10" customFormat="1" ht="23.25"/>
    <row r="3" spans="1:4" s="9" customFormat="1" ht="15" customHeight="1">
      <c r="A3" s="9" t="s">
        <v>15</v>
      </c>
      <c r="B3" s="45" t="s">
        <v>27</v>
      </c>
      <c r="C3" s="45"/>
    </row>
    <row r="4" spans="1:4" s="9" customFormat="1" ht="15" customHeight="1">
      <c r="A4" s="9" t="s">
        <v>19</v>
      </c>
      <c r="B4" s="15">
        <v>7750</v>
      </c>
      <c r="C4" s="9" t="s">
        <v>17</v>
      </c>
    </row>
    <row r="5" spans="1:4" s="9" customFormat="1" ht="15" customHeight="1">
      <c r="A5" s="9" t="s">
        <v>20</v>
      </c>
      <c r="B5" s="15">
        <v>29.5</v>
      </c>
      <c r="C5" s="9" t="s">
        <v>16</v>
      </c>
    </row>
    <row r="6" spans="1:4" s="9" customFormat="1" ht="15">
      <c r="A6" s="9" t="s">
        <v>28</v>
      </c>
      <c r="B6" s="15">
        <v>376</v>
      </c>
      <c r="C6" s="9" t="s">
        <v>18</v>
      </c>
    </row>
    <row r="7" spans="1:4" s="9" customFormat="1" ht="15">
      <c r="A7" s="9" t="s">
        <v>30</v>
      </c>
      <c r="B7" s="15">
        <v>285</v>
      </c>
      <c r="C7" s="9" t="s">
        <v>18</v>
      </c>
    </row>
    <row r="8" spans="1:4" s="9" customFormat="1" ht="15">
      <c r="A8" s="9" t="s">
        <v>29</v>
      </c>
      <c r="B8" s="15">
        <v>953</v>
      </c>
      <c r="C8" s="9" t="s">
        <v>18</v>
      </c>
      <c r="D8" s="9" t="s">
        <v>31</v>
      </c>
    </row>
    <row r="9" spans="1:4" s="9" customFormat="1" ht="15"/>
    <row r="10" spans="1:4" s="7" customFormat="1" ht="15.75">
      <c r="A10" s="6" t="s">
        <v>6</v>
      </c>
      <c r="B10" s="21">
        <f>(B4/2240)/((0.01*B5)^3)</f>
        <v>134.76826466470004</v>
      </c>
    </row>
    <row r="11" spans="1:4" ht="15">
      <c r="A11" s="5"/>
      <c r="B11" s="5"/>
    </row>
    <row r="12" spans="1:4" s="2" customFormat="1">
      <c r="A12" s="3" t="s">
        <v>8</v>
      </c>
    </row>
    <row r="13" spans="1:4" s="2" customFormat="1" ht="14.25">
      <c r="A13" s="16" t="s">
        <v>12</v>
      </c>
    </row>
    <row r="14" spans="1:4" s="2" customFormat="1">
      <c r="A14" s="17" t="s">
        <v>9</v>
      </c>
    </row>
    <row r="15" spans="1:4" s="2" customFormat="1">
      <c r="A15" s="17" t="s">
        <v>10</v>
      </c>
    </row>
    <row r="16" spans="1:4" s="2" customFormat="1">
      <c r="A16" s="17" t="s">
        <v>13</v>
      </c>
    </row>
    <row r="17" spans="1:3" s="7" customFormat="1">
      <c r="A17" s="16" t="s">
        <v>11</v>
      </c>
    </row>
    <row r="18" spans="1:3" s="7" customFormat="1" ht="15.75">
      <c r="A18" s="18" t="s">
        <v>22</v>
      </c>
      <c r="B18" s="6"/>
    </row>
    <row r="19" spans="1:3" s="7" customFormat="1" ht="15.75">
      <c r="A19" s="8"/>
      <c r="B19" s="6"/>
    </row>
    <row r="20" spans="1:3" s="7" customFormat="1" ht="15.75">
      <c r="A20" s="6" t="s">
        <v>7</v>
      </c>
      <c r="B20" s="13"/>
    </row>
    <row r="21" spans="1:3" s="7" customFormat="1" ht="15.75">
      <c r="A21" s="11" t="s">
        <v>0</v>
      </c>
      <c r="B21" s="12">
        <f>((B6+B7)/(B4/64)^0.67)</f>
        <v>26.577241416781686</v>
      </c>
    </row>
    <row r="22" spans="1:3" s="7" customFormat="1" ht="15.75">
      <c r="A22" s="11" t="s">
        <v>1</v>
      </c>
      <c r="B22" s="12">
        <f>((B6+B8)/(B4/64)^0.67)</f>
        <v>53.435936222243356</v>
      </c>
    </row>
    <row r="24" spans="1:3">
      <c r="A24" s="4" t="s">
        <v>4</v>
      </c>
      <c r="B24" s="1"/>
      <c r="C24" s="1"/>
    </row>
    <row r="25" spans="1:3" ht="14.25">
      <c r="A25" s="19" t="s">
        <v>5</v>
      </c>
      <c r="B25" s="1"/>
      <c r="C25" s="1"/>
    </row>
    <row r="26" spans="1:3">
      <c r="A26" s="20" t="s">
        <v>2</v>
      </c>
      <c r="B26" s="1"/>
      <c r="C26" s="1"/>
    </row>
    <row r="27" spans="1:3">
      <c r="A27" s="20" t="s">
        <v>3</v>
      </c>
      <c r="B27" s="1"/>
      <c r="C27" s="1"/>
    </row>
    <row r="28" spans="1:3" ht="12.75" customHeight="1">
      <c r="A28" s="44" t="s">
        <v>23</v>
      </c>
      <c r="B28" s="44"/>
      <c r="C28" s="44"/>
    </row>
    <row r="29" spans="1:3">
      <c r="A29" s="19" t="s">
        <v>25</v>
      </c>
      <c r="B29" s="1"/>
      <c r="C29" s="1"/>
    </row>
    <row r="30" spans="1:3">
      <c r="A30" s="19" t="s">
        <v>26</v>
      </c>
      <c r="B30" s="1"/>
      <c r="C30" s="1"/>
    </row>
    <row r="31" spans="1:3">
      <c r="A31" s="19" t="s">
        <v>24</v>
      </c>
      <c r="B31" s="1"/>
      <c r="C31" s="1"/>
    </row>
    <row r="32" spans="1:3">
      <c r="A32" s="43" t="s">
        <v>21</v>
      </c>
      <c r="B32" s="43"/>
      <c r="C32" s="43"/>
    </row>
  </sheetData>
  <mergeCells count="3">
    <mergeCell ref="A32:C32"/>
    <mergeCell ref="A28:C28"/>
    <mergeCell ref="B3:C3"/>
  </mergeCells>
  <phoneticPr fontId="13" type="noConversion"/>
  <hyperlinks>
    <hyperlink ref="A32:C32" r:id="rId1" display="http://www.sailingusa.info/cal__sad_ratio.htm"/>
    <hyperlink ref="A18" r:id="rId2"/>
  </hyperlinks>
  <pageMargins left="0.75" right="0.75" top="1" bottom="1" header="0.5" footer="0.5"/>
  <pageSetup orientation="portrait" horizontalDpi="300" verticalDpi="12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38"/>
  <sheetViews>
    <sheetView showGridLines="0" tabSelected="1" workbookViewId="0">
      <selection activeCell="D25" sqref="D25"/>
    </sheetView>
  </sheetViews>
  <sheetFormatPr defaultRowHeight="12.75"/>
  <cols>
    <col min="1" max="1" width="25.42578125" customWidth="1"/>
    <col min="2" max="2" width="16.42578125" customWidth="1"/>
    <col min="3" max="3" width="13.85546875" customWidth="1"/>
    <col min="4" max="5" width="19.7109375" customWidth="1"/>
  </cols>
  <sheetData>
    <row r="1" spans="1:5" ht="35.25" customHeight="1">
      <c r="A1" s="55" t="s">
        <v>32</v>
      </c>
      <c r="B1" s="55"/>
      <c r="C1" s="55"/>
      <c r="D1" s="55"/>
      <c r="E1" s="55"/>
    </row>
    <row r="2" spans="1:5" ht="6.75" customHeight="1">
      <c r="A2" s="22"/>
    </row>
    <row r="3" spans="1:5" s="2" customFormat="1" ht="25.5" customHeight="1">
      <c r="A3" s="47" t="s">
        <v>66</v>
      </c>
      <c r="B3" s="47"/>
      <c r="C3" s="47"/>
      <c r="D3" s="47"/>
      <c r="E3" s="47"/>
    </row>
    <row r="4" spans="1:5" s="2" customFormat="1" ht="18.75" customHeight="1">
      <c r="A4" s="47" t="s">
        <v>67</v>
      </c>
      <c r="B4" s="47"/>
      <c r="C4" s="47"/>
      <c r="D4" s="47"/>
      <c r="E4" s="47"/>
    </row>
    <row r="5" spans="1:5" s="2" customFormat="1" ht="53.25" customHeight="1">
      <c r="A5" s="56" t="s">
        <v>51</v>
      </c>
      <c r="B5" s="56"/>
      <c r="C5" s="56"/>
      <c r="D5" s="56"/>
      <c r="E5" s="56"/>
    </row>
    <row r="6" spans="1:5" s="2" customFormat="1" ht="54.75" customHeight="1">
      <c r="A6" s="57" t="s">
        <v>50</v>
      </c>
      <c r="B6" s="57"/>
      <c r="C6" s="57"/>
      <c r="D6" s="57"/>
      <c r="E6" s="57"/>
    </row>
    <row r="7" spans="1:5" s="2" customFormat="1" ht="69" customHeight="1">
      <c r="A7" s="57" t="s">
        <v>49</v>
      </c>
      <c r="B7" s="57"/>
      <c r="C7" s="57"/>
      <c r="D7" s="57"/>
      <c r="E7" s="57"/>
    </row>
    <row r="8" spans="1:5" s="2" customFormat="1" ht="16.5" customHeight="1">
      <c r="A8" s="56" t="s">
        <v>48</v>
      </c>
      <c r="B8" s="57"/>
      <c r="C8" s="57"/>
      <c r="D8" s="57"/>
      <c r="E8" s="57"/>
    </row>
    <row r="9" spans="1:5" s="2" customFormat="1" ht="18" customHeight="1">
      <c r="A9" s="58" t="s">
        <v>52</v>
      </c>
      <c r="B9" s="57"/>
      <c r="C9" s="57"/>
      <c r="D9" s="57"/>
      <c r="E9" s="57"/>
    </row>
    <row r="10" spans="1:5" s="2" customFormat="1" ht="18" customHeight="1">
      <c r="A10" s="53" t="s">
        <v>53</v>
      </c>
      <c r="B10" s="53"/>
      <c r="C10" s="53"/>
      <c r="D10" s="53"/>
      <c r="E10" s="53"/>
    </row>
    <row r="11" spans="1:5" s="2" customFormat="1">
      <c r="A11" s="53" t="s">
        <v>47</v>
      </c>
      <c r="B11" s="53"/>
      <c r="C11" s="53"/>
      <c r="D11" s="53"/>
      <c r="E11" s="53"/>
    </row>
    <row r="13" spans="1:5" s="14" customFormat="1" ht="24" thickBot="1">
      <c r="A13" s="14" t="s">
        <v>33</v>
      </c>
      <c r="D13" s="28" t="s">
        <v>38</v>
      </c>
      <c r="E13" s="29"/>
    </row>
    <row r="14" spans="1:5" ht="15" customHeight="1">
      <c r="A14" s="2" t="s">
        <v>45</v>
      </c>
      <c r="B14" s="54"/>
      <c r="C14" s="54"/>
      <c r="D14" s="40" t="s">
        <v>63</v>
      </c>
      <c r="E14" s="23"/>
    </row>
    <row r="15" spans="1:5" ht="15" customHeight="1">
      <c r="A15" s="2" t="s">
        <v>44</v>
      </c>
      <c r="B15" s="54"/>
      <c r="C15" s="54"/>
      <c r="D15" s="41" t="s">
        <v>64</v>
      </c>
      <c r="E15" s="23"/>
    </row>
    <row r="16" spans="1:5" ht="15" customHeight="1">
      <c r="A16" s="2" t="s">
        <v>46</v>
      </c>
      <c r="B16" s="54"/>
      <c r="C16" s="54"/>
      <c r="D16" s="41" t="s">
        <v>65</v>
      </c>
      <c r="E16" s="23"/>
    </row>
    <row r="17" spans="1:5" ht="15" customHeight="1">
      <c r="A17" s="24" t="s">
        <v>35</v>
      </c>
      <c r="D17" s="41">
        <v>0</v>
      </c>
      <c r="E17" s="23"/>
    </row>
    <row r="18" spans="1:5" ht="15" customHeight="1">
      <c r="A18" s="24" t="s">
        <v>36</v>
      </c>
      <c r="D18" s="41">
        <v>0</v>
      </c>
      <c r="E18" s="23"/>
    </row>
    <row r="19" spans="1:5" ht="15" customHeight="1">
      <c r="A19" s="25" t="s">
        <v>40</v>
      </c>
      <c r="D19" s="41">
        <v>0</v>
      </c>
      <c r="E19" s="23"/>
    </row>
    <row r="20" spans="1:5" ht="15" customHeight="1">
      <c r="A20" s="26" t="s">
        <v>39</v>
      </c>
      <c r="D20" s="41">
        <v>0</v>
      </c>
      <c r="E20" s="23"/>
    </row>
    <row r="21" spans="1:5" ht="15" customHeight="1">
      <c r="A21" s="33" t="s">
        <v>59</v>
      </c>
      <c r="B21" s="27"/>
      <c r="C21" s="27"/>
      <c r="D21" s="34">
        <f>D19*D20*0.5</f>
        <v>0</v>
      </c>
      <c r="E21" s="31" t="s">
        <v>58</v>
      </c>
    </row>
    <row r="22" spans="1:5" ht="15" customHeight="1">
      <c r="A22" s="25" t="s">
        <v>41</v>
      </c>
      <c r="D22" s="41">
        <v>0</v>
      </c>
      <c r="E22" s="31"/>
    </row>
    <row r="23" spans="1:5" ht="15" customHeight="1">
      <c r="A23" s="25" t="s">
        <v>42</v>
      </c>
      <c r="D23" s="41">
        <v>0</v>
      </c>
      <c r="E23" s="31"/>
    </row>
    <row r="24" spans="1:5" ht="15" customHeight="1">
      <c r="A24" s="33" t="s">
        <v>60</v>
      </c>
      <c r="B24" s="27"/>
      <c r="C24" s="27"/>
      <c r="D24" s="34">
        <f>D22*D23*0.5</f>
        <v>0</v>
      </c>
      <c r="E24" s="31" t="s">
        <v>58</v>
      </c>
    </row>
    <row r="25" spans="1:5" ht="15" customHeight="1">
      <c r="A25" s="24" t="s">
        <v>34</v>
      </c>
      <c r="D25" s="41">
        <v>0</v>
      </c>
      <c r="E25" s="23"/>
    </row>
    <row r="26" spans="1:5" ht="13.5" thickBot="1">
      <c r="A26" s="24" t="s">
        <v>37</v>
      </c>
      <c r="D26" s="42">
        <v>0</v>
      </c>
      <c r="E26" s="23"/>
    </row>
    <row r="27" spans="1:5" ht="13.5" thickBot="1">
      <c r="A27" s="24"/>
      <c r="D27" s="32"/>
      <c r="E27" s="23"/>
    </row>
    <row r="28" spans="1:5">
      <c r="D28" s="50" t="s">
        <v>62</v>
      </c>
      <c r="E28" s="48" t="s">
        <v>61</v>
      </c>
    </row>
    <row r="29" spans="1:5" s="10" customFormat="1" ht="23.25" customHeight="1">
      <c r="A29" s="14" t="s">
        <v>43</v>
      </c>
      <c r="D29" s="51"/>
      <c r="E29" s="49"/>
    </row>
    <row r="30" spans="1:5" s="9" customFormat="1" ht="15" customHeight="1">
      <c r="A30" s="10"/>
      <c r="B30" s="10"/>
      <c r="C30" s="10"/>
      <c r="D30" s="52"/>
      <c r="E30" s="49"/>
    </row>
    <row r="31" spans="1:5" s="9" customFormat="1" ht="15" customHeight="1">
      <c r="A31" s="54" t="s">
        <v>54</v>
      </c>
      <c r="B31" s="54"/>
      <c r="C31" s="54"/>
      <c r="D31" s="35" t="e">
        <f>(D17/2240)/((0.01*D18)^3)</f>
        <v>#DIV/0!</v>
      </c>
      <c r="E31" s="38" t="e">
        <f>IF(D31&lt;100,"YES", "no")</f>
        <v>#DIV/0!</v>
      </c>
    </row>
    <row r="32" spans="1:5" s="2" customFormat="1" ht="14.25">
      <c r="A32" s="46" t="s">
        <v>55</v>
      </c>
      <c r="B32" s="46"/>
      <c r="C32" s="46"/>
      <c r="D32" s="36" t="e">
        <f>((D21+D24)/(D17/64)^0.66666666666667)</f>
        <v>#DIV/0!</v>
      </c>
      <c r="E32" s="38" t="e">
        <f>IF(D32&gt;30,"YES", "no")</f>
        <v>#DIV/0!</v>
      </c>
    </row>
    <row r="33" spans="1:5" s="7" customFormat="1" ht="14.25">
      <c r="A33" s="46" t="s">
        <v>56</v>
      </c>
      <c r="B33" s="46"/>
      <c r="C33" s="46"/>
      <c r="D33" s="36" t="e">
        <f>((D24+D25)/(D17/64)^0.66666666666667)</f>
        <v>#DIV/0!</v>
      </c>
      <c r="E33" s="38" t="e">
        <f>IF(D33&gt;75,"YES", "no")</f>
        <v>#DIV/0!</v>
      </c>
    </row>
    <row r="34" spans="1:5" ht="15" thickBot="1">
      <c r="A34" s="30" t="s">
        <v>57</v>
      </c>
      <c r="B34" s="2"/>
      <c r="C34" s="2"/>
      <c r="D34" s="37">
        <f>D26</f>
        <v>0</v>
      </c>
      <c r="E34" s="39" t="str">
        <f>IF(D34&gt;(D20*0.5),"YES", "no")</f>
        <v>no</v>
      </c>
    </row>
    <row r="38" spans="1:5" ht="28.5" customHeight="1"/>
  </sheetData>
  <sheetProtection password="DB7D" sheet="1" objects="1" scenarios="1" selectLockedCells="1"/>
  <mergeCells count="18">
    <mergeCell ref="A1:E1"/>
    <mergeCell ref="A5:E5"/>
    <mergeCell ref="A6:E6"/>
    <mergeCell ref="A7:E7"/>
    <mergeCell ref="A8:E8"/>
    <mergeCell ref="A4:E4"/>
    <mergeCell ref="A32:C32"/>
    <mergeCell ref="A33:C33"/>
    <mergeCell ref="A3:E3"/>
    <mergeCell ref="E28:E30"/>
    <mergeCell ref="D28:D30"/>
    <mergeCell ref="A11:E11"/>
    <mergeCell ref="B16:C16"/>
    <mergeCell ref="B14:C14"/>
    <mergeCell ref="B15:C15"/>
    <mergeCell ref="A10:E10"/>
    <mergeCell ref="A31:C31"/>
    <mergeCell ref="A9:E9"/>
  </mergeCells>
  <phoneticPr fontId="13" type="noConversion"/>
  <printOptions horizontalCentered="1" verticalCentered="1"/>
  <pageMargins left="0.25" right="0.25" top="0.75" bottom="0.75" header="0" footer="0"/>
  <pageSetup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J105, class spin</vt:lpstr>
      <vt:lpstr>Sport boat calculations</vt:lpstr>
      <vt:lpstr>'Sport boat calculations'!Print_Area</vt:lpstr>
    </vt:vector>
  </TitlesOfParts>
  <Company>Patrick M. Croke, Architect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Croke</dc:creator>
  <cp:lastModifiedBy>Patrick Croke</cp:lastModifiedBy>
  <cp:lastPrinted>2012-08-16T18:47:05Z</cp:lastPrinted>
  <dcterms:created xsi:type="dcterms:W3CDTF">2009-12-08T19:50:01Z</dcterms:created>
  <dcterms:modified xsi:type="dcterms:W3CDTF">2012-08-16T18:49:11Z</dcterms:modified>
</cp:coreProperties>
</file>